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therinetowncouncil.sharepoint.com/sites/InfrastructureEnvironment/Shared Documents/Tenders&amp;Quotations/T&amp;Q-2024/T24 - 06 - Cleaning All Facilities/Working Documents/"/>
    </mc:Choice>
  </mc:AlternateContent>
  <xr:revisionPtr revIDLastSave="40" documentId="8_{A12EA0B4-BC16-4B13-A344-B35500D26469}" xr6:coauthVersionLast="47" xr6:coauthVersionMax="47" xr10:uidLastSave="{58C36107-5D75-41B0-95FD-747BBFC2F49E}"/>
  <bookViews>
    <workbookView minimized="1" xWindow="6900" yWindow="2700" windowWidth="21600" windowHeight="11385" xr2:uid="{00000000-000D-0000-FFFF-FFFF00000000}"/>
  </bookViews>
  <sheets>
    <sheet name="T24-06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43" i="1"/>
  <c r="F41" i="1"/>
  <c r="F42" i="1"/>
  <c r="F44" i="1"/>
  <c r="F16" i="1"/>
  <c r="F9" i="1"/>
  <c r="F10" i="1"/>
  <c r="F11" i="1"/>
  <c r="F8" i="1"/>
  <c r="F12" i="1" l="1"/>
  <c r="F35" i="1"/>
  <c r="F34" i="1"/>
  <c r="F33" i="1"/>
  <c r="F32" i="1"/>
  <c r="F27" i="1"/>
  <c r="F40" i="1" l="1"/>
  <c r="F45" i="1" s="1"/>
  <c r="F37" i="1"/>
  <c r="F47" i="1"/>
  <c r="F48" i="1" s="1"/>
  <c r="F18" i="1"/>
  <c r="F23" i="1" l="1"/>
  <c r="F22" i="1"/>
  <c r="F20" i="1"/>
  <c r="F19" i="1"/>
  <c r="F15" i="1"/>
  <c r="F21" i="1" l="1"/>
  <c r="F17" i="1"/>
  <c r="F38" i="1" l="1"/>
  <c r="F50" i="1" s="1"/>
  <c r="G52" i="1" l="1"/>
</calcChain>
</file>

<file path=xl/sharedStrings.xml><?xml version="1.0" encoding="utf-8"?>
<sst xmlns="http://schemas.openxmlformats.org/spreadsheetml/2006/main" count="97" uniqueCount="80">
  <si>
    <t>KATHERINE TOWN COUNCIL</t>
  </si>
  <si>
    <t>SCHEDULE OF RATES</t>
  </si>
  <si>
    <t>T24-06                  SUPPLY OF CLEANING SERVICES TO ALL LOCATIONS</t>
  </si>
  <si>
    <t>Schedule 1</t>
  </si>
  <si>
    <t>Schedule 2</t>
  </si>
  <si>
    <t>Item</t>
  </si>
  <si>
    <t>Description</t>
  </si>
  <si>
    <t>Frequency of Cleans</t>
  </si>
  <si>
    <t>Quantity of Cleans over 12 months (FY)</t>
  </si>
  <si>
    <t>Cost per Clean</t>
  </si>
  <si>
    <t>Total Cost</t>
  </si>
  <si>
    <t>Remarks</t>
  </si>
  <si>
    <t>Insert in this column the cost for a one off / ad hoc clean of the specified area inluding all on-costs</t>
  </si>
  <si>
    <t>Instructions: Tenderer to complete the yellow and blue highlighted cells only and add remarks where required</t>
  </si>
  <si>
    <t>CATEGORY 1 - Public Buildings and Katherine Town Council Offices</t>
  </si>
  <si>
    <t>Council Civic Offices</t>
  </si>
  <si>
    <t>5 x Weekly (Monday to Friday</t>
  </si>
  <si>
    <t>Visitor Information Centre</t>
  </si>
  <si>
    <t>Daily (excluding Good Friday and Christmas Day)</t>
  </si>
  <si>
    <t>Council Depot</t>
  </si>
  <si>
    <t>2 x Weekly (Tuesday and Thursday)</t>
  </si>
  <si>
    <t>Waste Management Facility</t>
  </si>
  <si>
    <t>Total cleaning for Category 1</t>
  </si>
  <si>
    <t>CATEGORY 2 - Public Facilities</t>
  </si>
  <si>
    <t>Sportsground</t>
  </si>
  <si>
    <t>Toilet Block 1B</t>
  </si>
  <si>
    <t>1 x Weekly
(6 months)</t>
  </si>
  <si>
    <t>Toilet Block 1A</t>
  </si>
  <si>
    <t>Toilet Block 2 - Off Season</t>
  </si>
  <si>
    <t>Toilet Block 2 - On Season</t>
  </si>
  <si>
    <t>2 x Weekly
(6 months)</t>
  </si>
  <si>
    <t>Toilet Block 3</t>
  </si>
  <si>
    <t>1 x Weekly
(12 months)</t>
  </si>
  <si>
    <t>Pavilion Toilets (Rooms 6, 8, 11 and 12)</t>
  </si>
  <si>
    <t>3 x Weekly
(12 months)</t>
  </si>
  <si>
    <t>Pavilion Changing Rooms (Rooms 2, 3, 4 and 5) including Breezeway</t>
  </si>
  <si>
    <t>1x Weekly</t>
  </si>
  <si>
    <t>Pavilion Interior (Rooms 13, 14, 15, 16, 20 and 21)</t>
  </si>
  <si>
    <t>Weekly</t>
  </si>
  <si>
    <t>Pavilion - Exterior</t>
  </si>
  <si>
    <t>2.10</t>
  </si>
  <si>
    <t>Pavilion Canteen</t>
  </si>
  <si>
    <t>1x weekly 
(6 Months)</t>
  </si>
  <si>
    <t>Showgrounds</t>
  </si>
  <si>
    <t>Rotary Toilet Block</t>
  </si>
  <si>
    <t>2 x Weekly
(12 months)</t>
  </si>
  <si>
    <t>Old Secretary's Office Toilet Block</t>
  </si>
  <si>
    <t>as directed</t>
  </si>
  <si>
    <t>Poultry Pavillion Ablution Block</t>
  </si>
  <si>
    <t>Rodeo Ablution Block</t>
  </si>
  <si>
    <t>Campdraft Ablution Block</t>
  </si>
  <si>
    <t>Norforce Ablution Block</t>
  </si>
  <si>
    <t>Race Stable Ablution Block, including associated Disable Toilets</t>
  </si>
  <si>
    <t>Stuart Memorial Hall, including associated toilets</t>
  </si>
  <si>
    <t>2.20</t>
  </si>
  <si>
    <t>Grandstand Change Rooms and Toilets, including associated diabled toilets and umpires change room</t>
  </si>
  <si>
    <t>Lindsay Street Complex</t>
  </si>
  <si>
    <t>Toilet Block and Surrounds</t>
  </si>
  <si>
    <t>Total cleaning for Category 2</t>
  </si>
  <si>
    <t>CATEGORY 3 - Public Toilets</t>
  </si>
  <si>
    <t>Ryan Park Toilets</t>
  </si>
  <si>
    <t>2 x  daily (excluding Good Friday and Christmas Day)</t>
  </si>
  <si>
    <t>Katherine Hot Springs Cark Park Toilets</t>
  </si>
  <si>
    <t>Katherine CBD Tolets</t>
  </si>
  <si>
    <t>2 x daily (excluding Good Friday and Christmas Day)</t>
  </si>
  <si>
    <t>3.3a</t>
  </si>
  <si>
    <t>Katherine CBD Toilets - 2 X Stand Alone Single Cubicles</t>
  </si>
  <si>
    <t>Katherine Memorial Cemetery</t>
  </si>
  <si>
    <t>Total cleaning for Category 3</t>
  </si>
  <si>
    <t>Category 4  - Litter Collection and Removal</t>
  </si>
  <si>
    <t>Visitor Information Centre
Lindsay Street Drain Section
Railway Terrace and Cenotaph
Ryan Park
O'Shea Park
Hot Springs Top and Bottom Area</t>
  </si>
  <si>
    <t>Every Saturday and Sunday and all Public Holidays (8 that are not on weekends) except Good Friday and Christmas Day</t>
  </si>
  <si>
    <t>Total cleaning for Category 4</t>
  </si>
  <si>
    <t>Signed:</t>
  </si>
  <si>
    <t>Lump Sum -  T24-06 - PROJECT TOTAL</t>
  </si>
  <si>
    <t>(Excluding GST)</t>
  </si>
  <si>
    <t>For:</t>
  </si>
  <si>
    <t>GST</t>
  </si>
  <si>
    <t>Date:         /          /</t>
  </si>
  <si>
    <r>
      <t xml:space="preserve">NB: </t>
    </r>
    <r>
      <rPr>
        <b/>
        <i/>
        <sz val="11"/>
        <color theme="1"/>
        <rFont val="Arial"/>
        <family val="2"/>
      </rPr>
      <t xml:space="preserve">the amounts for ‘one off  and ad hoc clean’ are </t>
    </r>
    <r>
      <rPr>
        <b/>
        <i/>
        <u/>
        <sz val="11"/>
        <color theme="1"/>
        <rFont val="Arial"/>
        <family val="2"/>
      </rPr>
      <t xml:space="preserve">not </t>
    </r>
    <r>
      <rPr>
        <b/>
        <i/>
        <sz val="11"/>
        <color theme="1"/>
        <rFont val="Arial"/>
        <family val="2"/>
      </rPr>
      <t xml:space="preserve">to be included in the total tender submission price; these amounts are for guidance purposes only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</si>
</sst>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5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20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44" fontId="4" fillId="0" borderId="0" xfId="1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2" applyFont="1" applyAlignment="1" applyProtection="1">
      <alignment wrapText="1"/>
      <protection locked="0"/>
    </xf>
    <xf numFmtId="0" fontId="5" fillId="0" borderId="6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Protection="1"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7" borderId="0" xfId="0" applyFont="1" applyFill="1" applyAlignment="1" applyProtection="1">
      <alignment wrapText="1"/>
      <protection locked="0"/>
    </xf>
    <xf numFmtId="0" fontId="4" fillId="7" borderId="0" xfId="0" applyFont="1" applyFill="1" applyAlignment="1" applyProtection="1">
      <alignment horizont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44" fontId="4" fillId="2" borderId="4" xfId="1" applyFont="1" applyFill="1" applyBorder="1" applyAlignment="1" applyProtection="1">
      <alignment horizontal="center" vertical="center" wrapText="1"/>
      <protection locked="0"/>
    </xf>
    <xf numFmtId="44" fontId="4" fillId="0" borderId="4" xfId="1" applyFont="1" applyBorder="1" applyAlignment="1" applyProtection="1">
      <alignment horizontal="center" vertical="center" wrapText="1"/>
    </xf>
    <xf numFmtId="44" fontId="4" fillId="0" borderId="4" xfId="1" applyFont="1" applyFill="1" applyBorder="1" applyAlignment="1" applyProtection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 wrapText="1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44" fontId="4" fillId="0" borderId="11" xfId="1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15" xfId="0" applyFont="1" applyBorder="1" applyAlignment="1" applyProtection="1">
      <alignment horizontal="right" vertical="center" wrapText="1"/>
      <protection locked="0"/>
    </xf>
    <xf numFmtId="44" fontId="4" fillId="0" borderId="16" xfId="1" applyFont="1" applyFill="1" applyBorder="1" applyAlignment="1" applyProtection="1">
      <alignment vertical="center" wrapText="1"/>
    </xf>
    <xf numFmtId="44" fontId="4" fillId="0" borderId="4" xfId="0" applyNumberFormat="1" applyFont="1" applyBorder="1" applyAlignment="1" applyProtection="1">
      <alignment horizontal="center" vertical="center" wrapText="1"/>
      <protection locked="0"/>
    </xf>
    <xf numFmtId="44" fontId="4" fillId="8" borderId="0" xfId="0" applyNumberFormat="1" applyFont="1" applyFill="1" applyAlignment="1" applyProtection="1">
      <alignment horizontal="center" vertical="center" wrapText="1"/>
      <protection locked="0"/>
    </xf>
    <xf numFmtId="0" fontId="4" fillId="8" borderId="17" xfId="0" applyFont="1" applyFill="1" applyBorder="1" applyAlignment="1" applyProtection="1">
      <alignment horizontal="center" vertical="center" wrapText="1"/>
      <protection locked="0"/>
    </xf>
    <xf numFmtId="0" fontId="5" fillId="8" borderId="19" xfId="0" applyFont="1" applyFill="1" applyBorder="1" applyAlignment="1" applyProtection="1">
      <alignment vertical="center" wrapText="1"/>
      <protection locked="0"/>
    </xf>
    <xf numFmtId="0" fontId="5" fillId="8" borderId="18" xfId="0" applyFont="1" applyFill="1" applyBorder="1" applyAlignment="1" applyProtection="1">
      <alignment horizontal="righ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9" borderId="9" xfId="0" applyFont="1" applyFill="1" applyBorder="1" applyAlignment="1" applyProtection="1">
      <alignment horizontal="center" vertical="center"/>
      <protection locked="0"/>
    </xf>
    <xf numFmtId="0" fontId="6" fillId="9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44" fontId="4" fillId="0" borderId="0" xfId="1" applyFont="1" applyAlignment="1" applyProtection="1">
      <alignment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44" fontId="4" fillId="6" borderId="4" xfId="1" applyFont="1" applyFill="1" applyBorder="1" applyAlignment="1" applyProtection="1">
      <alignment horizontal="center" vertical="center"/>
      <protection locked="0"/>
    </xf>
    <xf numFmtId="44" fontId="4" fillId="6" borderId="4" xfId="1" applyFont="1" applyFill="1" applyBorder="1" applyAlignment="1" applyProtection="1">
      <alignment horizontal="center" vertical="center" wrapText="1"/>
      <protection locked="0"/>
    </xf>
    <xf numFmtId="44" fontId="4" fillId="10" borderId="4" xfId="1" applyFont="1" applyFill="1" applyBorder="1" applyAlignment="1" applyProtection="1">
      <alignment horizontal="center" vertical="center" wrapText="1"/>
      <protection locked="0"/>
    </xf>
    <xf numFmtId="2" fontId="5" fillId="0" borderId="3" xfId="0" applyNumberFormat="1" applyFont="1" applyBorder="1" applyAlignment="1" applyProtection="1">
      <alignment horizontal="left" vertical="center" wrapText="1"/>
      <protection locked="0"/>
    </xf>
    <xf numFmtId="44" fontId="4" fillId="10" borderId="4" xfId="1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5" fillId="8" borderId="4" xfId="0" applyFont="1" applyFill="1" applyBorder="1" applyAlignment="1" applyProtection="1">
      <alignment horizontal="right" vertical="center" wrapText="1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vertical="center" wrapText="1"/>
      <protection locked="0"/>
    </xf>
    <xf numFmtId="44" fontId="1" fillId="0" borderId="0" xfId="3" applyNumberFormat="1" applyFill="1" applyBorder="1" applyAlignment="1" applyProtection="1">
      <alignment vertical="center" wrapText="1"/>
    </xf>
    <xf numFmtId="44" fontId="1" fillId="5" borderId="4" xfId="3" applyNumberFormat="1" applyBorder="1" applyAlignment="1" applyProtection="1">
      <alignment vertical="center" wrapText="1"/>
    </xf>
    <xf numFmtId="44" fontId="4" fillId="0" borderId="4" xfId="0" applyNumberFormat="1" applyFont="1" applyBorder="1" applyAlignment="1" applyProtection="1">
      <alignment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44" fontId="4" fillId="0" borderId="4" xfId="1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14" fillId="12" borderId="4" xfId="0" applyFont="1" applyFill="1" applyBorder="1" applyAlignment="1" applyProtection="1">
      <alignment horizontal="center" vertical="center"/>
      <protection locked="0"/>
    </xf>
    <xf numFmtId="0" fontId="16" fillId="0" borderId="0" xfId="4" applyFont="1" applyAlignment="1" applyProtection="1">
      <alignment horizontal="center" wrapText="1"/>
      <protection locked="0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25" xfId="0" applyNumberFormat="1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>
      <alignment horizontal="justify" vertical="center"/>
    </xf>
    <xf numFmtId="0" fontId="4" fillId="0" borderId="25" xfId="0" applyFont="1" applyBorder="1" applyAlignment="1">
      <alignment horizontal="center" vertical="center" wrapText="1"/>
    </xf>
    <xf numFmtId="44" fontId="4" fillId="2" borderId="25" xfId="1" applyFont="1" applyFill="1" applyBorder="1" applyAlignment="1" applyProtection="1">
      <alignment horizontal="center" vertical="center" wrapText="1"/>
      <protection locked="0"/>
    </xf>
    <xf numFmtId="44" fontId="4" fillId="0" borderId="25" xfId="1" applyFont="1" applyFill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>
      <alignment horizontal="justify" vertical="center"/>
    </xf>
    <xf numFmtId="0" fontId="4" fillId="0" borderId="27" xfId="0" applyFont="1" applyBorder="1" applyAlignment="1">
      <alignment horizontal="center" vertical="center" wrapText="1"/>
    </xf>
    <xf numFmtId="44" fontId="4" fillId="2" borderId="27" xfId="1" applyFont="1" applyFill="1" applyBorder="1" applyAlignment="1" applyProtection="1">
      <alignment horizontal="center" vertical="center" wrapText="1"/>
      <protection locked="0"/>
    </xf>
    <xf numFmtId="44" fontId="4" fillId="0" borderId="27" xfId="1" applyFont="1" applyFill="1" applyBorder="1" applyAlignment="1" applyProtection="1">
      <alignment horizontal="center" vertical="center" wrapText="1"/>
    </xf>
    <xf numFmtId="44" fontId="4" fillId="6" borderId="27" xfId="1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9" borderId="28" xfId="0" applyFont="1" applyFill="1" applyBorder="1" applyAlignment="1" applyProtection="1">
      <alignment horizontal="center" vertical="center" wrapText="1"/>
      <protection locked="0"/>
    </xf>
    <xf numFmtId="44" fontId="4" fillId="6" borderId="29" xfId="1" applyFont="1" applyFill="1" applyBorder="1" applyAlignment="1" applyProtection="1">
      <alignment horizontal="center" vertical="center" wrapText="1"/>
      <protection locked="0"/>
    </xf>
    <xf numFmtId="44" fontId="4" fillId="2" borderId="30" xfId="1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vertical="center" wrapText="1"/>
      <protection locked="0"/>
    </xf>
    <xf numFmtId="44" fontId="4" fillId="0" borderId="18" xfId="1" applyFont="1" applyFill="1" applyBorder="1" applyAlignment="1" applyProtection="1">
      <alignment horizontal="center" wrapText="1"/>
      <protection locked="0"/>
    </xf>
    <xf numFmtId="44" fontId="4" fillId="0" borderId="14" xfId="1" applyFont="1" applyFill="1" applyBorder="1" applyAlignment="1" applyProtection="1">
      <alignment horizontal="center" wrapText="1"/>
      <protection locked="0"/>
    </xf>
    <xf numFmtId="44" fontId="4" fillId="0" borderId="22" xfId="1" applyFont="1" applyFill="1" applyBorder="1" applyAlignment="1" applyProtection="1">
      <alignment horizontal="center" wrapText="1"/>
      <protection locked="0"/>
    </xf>
    <xf numFmtId="44" fontId="4" fillId="0" borderId="18" xfId="1" applyFont="1" applyBorder="1" applyAlignment="1" applyProtection="1">
      <alignment horizontal="center" vertical="center" wrapText="1"/>
      <protection locked="0"/>
    </xf>
    <xf numFmtId="44" fontId="4" fillId="0" borderId="14" xfId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11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wrapText="1"/>
      <protection locked="0"/>
    </xf>
    <xf numFmtId="0" fontId="7" fillId="0" borderId="0" xfId="2" applyFont="1" applyAlignment="1" applyProtection="1">
      <alignment horizontal="right" vertical="center" wrapText="1"/>
      <protection locked="0"/>
    </xf>
    <xf numFmtId="0" fontId="7" fillId="0" borderId="0" xfId="2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right" vertical="top" wrapText="1"/>
      <protection locked="0"/>
    </xf>
    <xf numFmtId="44" fontId="1" fillId="0" borderId="0" xfId="3" applyNumberFormat="1" applyFill="1" applyBorder="1" applyAlignment="1" applyProtection="1">
      <alignment horizontal="left" vertical="center" wrapText="1"/>
    </xf>
    <xf numFmtId="0" fontId="14" fillId="12" borderId="24" xfId="0" applyFont="1" applyFill="1" applyBorder="1" applyAlignment="1" applyProtection="1">
      <alignment horizontal="center" wrapText="1"/>
      <protection locked="0"/>
    </xf>
  </cellXfs>
  <cellStyles count="5">
    <cellStyle name="20% - Accent2" xfId="3" builtinId="34"/>
    <cellStyle name="Currency" xfId="1" builtinId="4"/>
    <cellStyle name="Hyperlink" xfId="4" builtinId="8"/>
    <cellStyle name="Normal" xfId="0" builtinId="0"/>
    <cellStyle name="Normal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1</xdr:col>
      <xdr:colOff>857250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44" b="8824"/>
        <a:stretch/>
      </xdr:blipFill>
      <xdr:spPr>
        <a:xfrm>
          <a:off x="400050" y="0"/>
          <a:ext cx="7905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"/>
  <sheetViews>
    <sheetView tabSelected="1" zoomScaleNormal="100" workbookViewId="0">
      <selection activeCell="I66" sqref="I66"/>
    </sheetView>
  </sheetViews>
  <sheetFormatPr defaultRowHeight="12.75"/>
  <cols>
    <col min="1" max="1" width="5" style="1" customWidth="1"/>
    <col min="2" max="2" width="41.42578125" style="1" customWidth="1"/>
    <col min="3" max="3" width="12.85546875" style="3" customWidth="1"/>
    <col min="4" max="4" width="8.5703125" style="1" bestFit="1" customWidth="1"/>
    <col min="5" max="5" width="9.140625" style="1"/>
    <col min="6" max="6" width="11.28515625" style="1" bestFit="1" customWidth="1"/>
    <col min="7" max="7" width="16" style="1" customWidth="1"/>
    <col min="8" max="8" width="36.28515625" style="1" customWidth="1"/>
    <col min="9" max="16384" width="9.140625" style="1"/>
  </cols>
  <sheetData>
    <row r="1" spans="1:17" ht="43.5" customHeight="1">
      <c r="A1" s="110" t="s">
        <v>0</v>
      </c>
      <c r="B1" s="110"/>
      <c r="C1" s="110"/>
      <c r="D1" s="110"/>
      <c r="E1" s="110"/>
      <c r="F1" s="110"/>
      <c r="G1" s="110"/>
      <c r="H1" s="71"/>
    </row>
    <row r="2" spans="1:17" s="2" customFormat="1" ht="15.75">
      <c r="A2" s="110" t="s">
        <v>1</v>
      </c>
      <c r="B2" s="110"/>
      <c r="C2" s="110"/>
      <c r="D2" s="110"/>
      <c r="E2" s="110"/>
      <c r="F2" s="110"/>
      <c r="G2" s="110"/>
    </row>
    <row r="3" spans="1:17" s="2" customFormat="1" ht="9" customHeight="1"/>
    <row r="4" spans="1:17" s="2" customFormat="1" ht="15.75">
      <c r="A4" s="111" t="s">
        <v>2</v>
      </c>
      <c r="B4" s="111"/>
      <c r="C4" s="111"/>
      <c r="D4" s="111"/>
      <c r="E4" s="111"/>
      <c r="F4" s="111"/>
      <c r="G4" s="111"/>
      <c r="H4" s="50"/>
      <c r="I4" s="50"/>
      <c r="J4" s="50"/>
      <c r="K4" s="50"/>
      <c r="L4" s="50"/>
      <c r="M4" s="50"/>
    </row>
    <row r="5" spans="1:17" ht="13.5" customHeight="1" thickBot="1">
      <c r="B5" s="119" t="s">
        <v>3</v>
      </c>
      <c r="C5" s="119"/>
      <c r="D5" s="119"/>
      <c r="E5" s="119"/>
      <c r="F5" s="119"/>
      <c r="G5" s="119"/>
      <c r="H5" s="70" t="s">
        <v>4</v>
      </c>
      <c r="I5" s="50"/>
      <c r="J5" s="50"/>
      <c r="K5" s="50"/>
      <c r="L5" s="50"/>
      <c r="M5" s="50"/>
    </row>
    <row r="6" spans="1:17" ht="64.5" thickBot="1">
      <c r="A6" s="73" t="s">
        <v>5</v>
      </c>
      <c r="B6" s="74" t="s">
        <v>6</v>
      </c>
      <c r="C6" s="74" t="s">
        <v>7</v>
      </c>
      <c r="D6" s="74" t="s">
        <v>8</v>
      </c>
      <c r="E6" s="4" t="s">
        <v>9</v>
      </c>
      <c r="F6" s="4" t="s">
        <v>10</v>
      </c>
      <c r="G6" s="69" t="s">
        <v>11</v>
      </c>
      <c r="H6" s="52" t="s">
        <v>12</v>
      </c>
      <c r="I6" s="50"/>
      <c r="J6" s="109" t="s">
        <v>13</v>
      </c>
      <c r="K6" s="109"/>
      <c r="L6" s="109"/>
      <c r="M6" s="109"/>
      <c r="N6" s="109"/>
    </row>
    <row r="7" spans="1:17" ht="25.5">
      <c r="A7" s="75">
        <v>1</v>
      </c>
      <c r="B7" s="76" t="s">
        <v>14</v>
      </c>
      <c r="C7" s="77"/>
      <c r="D7" s="77"/>
      <c r="E7" s="5"/>
      <c r="F7" s="5"/>
      <c r="G7" s="6"/>
    </row>
    <row r="8" spans="1:17" ht="38.25">
      <c r="A8" s="78">
        <v>1.1000000000000001</v>
      </c>
      <c r="B8" s="28" t="s">
        <v>15</v>
      </c>
      <c r="C8" s="20" t="s">
        <v>16</v>
      </c>
      <c r="D8" s="20">
        <v>260</v>
      </c>
      <c r="E8" s="21"/>
      <c r="F8" s="42">
        <f>SUM(E8*D8)</f>
        <v>0</v>
      </c>
      <c r="G8" s="17"/>
      <c r="H8" s="53"/>
      <c r="I8" s="51"/>
      <c r="J8" s="51"/>
      <c r="K8" s="51"/>
      <c r="L8" s="51"/>
      <c r="M8" s="51"/>
    </row>
    <row r="9" spans="1:17" ht="63.75">
      <c r="A9" s="78">
        <v>1.2</v>
      </c>
      <c r="B9" s="28" t="s">
        <v>17</v>
      </c>
      <c r="C9" s="20" t="s">
        <v>18</v>
      </c>
      <c r="D9" s="20">
        <v>363</v>
      </c>
      <c r="E9" s="21"/>
      <c r="F9" s="42">
        <f t="shared" ref="F9:F11" si="0">SUM(E9*D9)</f>
        <v>0</v>
      </c>
      <c r="G9" s="17"/>
      <c r="H9" s="54">
        <v>0</v>
      </c>
      <c r="I9" s="51"/>
      <c r="J9" s="51"/>
      <c r="K9" s="51"/>
      <c r="L9" s="51"/>
      <c r="M9" s="51"/>
      <c r="Q9" s="72"/>
    </row>
    <row r="10" spans="1:17" ht="38.25">
      <c r="A10" s="78">
        <v>1.3</v>
      </c>
      <c r="B10" s="28" t="s">
        <v>19</v>
      </c>
      <c r="C10" s="20" t="s">
        <v>20</v>
      </c>
      <c r="D10" s="20">
        <v>104</v>
      </c>
      <c r="E10" s="21"/>
      <c r="F10" s="42">
        <f t="shared" si="0"/>
        <v>0</v>
      </c>
      <c r="G10" s="17"/>
      <c r="H10" s="54">
        <v>0</v>
      </c>
      <c r="I10" s="51"/>
      <c r="J10" s="51"/>
      <c r="K10" s="51"/>
      <c r="L10" s="51"/>
      <c r="M10" s="51"/>
    </row>
    <row r="11" spans="1:17" ht="38.25">
      <c r="A11" s="78">
        <v>1.4</v>
      </c>
      <c r="B11" s="28" t="s">
        <v>21</v>
      </c>
      <c r="C11" s="20" t="s">
        <v>20</v>
      </c>
      <c r="D11" s="20">
        <v>104</v>
      </c>
      <c r="E11" s="21"/>
      <c r="F11" s="42">
        <f t="shared" si="0"/>
        <v>0</v>
      </c>
      <c r="G11" s="17"/>
      <c r="H11" s="54">
        <v>0</v>
      </c>
      <c r="I11" s="51"/>
      <c r="J11" s="51"/>
      <c r="K11" s="51"/>
      <c r="L11" s="51"/>
      <c r="M11" s="51"/>
    </row>
    <row r="12" spans="1:17" ht="12.75" customHeight="1">
      <c r="B12" s="46" t="s">
        <v>22</v>
      </c>
      <c r="C12" s="45"/>
      <c r="D12" s="45"/>
      <c r="E12" s="45"/>
      <c r="F12" s="43">
        <f>SUM(F8:F11)</f>
        <v>0</v>
      </c>
      <c r="G12" s="44"/>
      <c r="H12" s="98"/>
      <c r="I12" s="51"/>
      <c r="J12" s="51"/>
      <c r="K12" s="51"/>
      <c r="L12" s="51"/>
      <c r="M12" s="51"/>
    </row>
    <row r="13" spans="1:17">
      <c r="A13" s="33">
        <v>2</v>
      </c>
      <c r="B13" s="59" t="s">
        <v>23</v>
      </c>
      <c r="C13" s="103"/>
      <c r="D13" s="104"/>
      <c r="E13" s="104"/>
      <c r="F13" s="104"/>
      <c r="G13" s="105"/>
      <c r="H13" s="99"/>
      <c r="I13" s="51"/>
      <c r="J13" s="51"/>
      <c r="K13" s="51"/>
      <c r="L13" s="51"/>
      <c r="M13" s="51"/>
    </row>
    <row r="14" spans="1:17">
      <c r="A14" s="47"/>
      <c r="B14" s="48" t="s">
        <v>24</v>
      </c>
      <c r="C14" s="106"/>
      <c r="D14" s="107"/>
      <c r="E14" s="107"/>
      <c r="F14" s="107"/>
      <c r="G14" s="108"/>
      <c r="H14" s="100"/>
      <c r="I14" s="51"/>
      <c r="J14" s="51"/>
      <c r="K14" s="51"/>
      <c r="L14" s="51"/>
      <c r="M14" s="51"/>
    </row>
    <row r="15" spans="1:17" ht="25.5">
      <c r="A15" s="27">
        <v>2.1</v>
      </c>
      <c r="B15" s="28" t="s">
        <v>25</v>
      </c>
      <c r="C15" s="17" t="s">
        <v>26</v>
      </c>
      <c r="D15" s="17">
        <v>26</v>
      </c>
      <c r="E15" s="21"/>
      <c r="F15" s="22">
        <f t="shared" ref="F15:F25" si="1">D15*E15</f>
        <v>0</v>
      </c>
      <c r="G15" s="58"/>
      <c r="H15" s="54">
        <v>0</v>
      </c>
      <c r="I15" s="51"/>
      <c r="J15" s="51"/>
      <c r="K15" s="51"/>
      <c r="L15" s="51"/>
      <c r="M15" s="51"/>
    </row>
    <row r="16" spans="1:17" ht="63.75">
      <c r="A16" s="27">
        <v>2.2000000000000002</v>
      </c>
      <c r="B16" s="28" t="s">
        <v>27</v>
      </c>
      <c r="C16" s="17" t="s">
        <v>18</v>
      </c>
      <c r="D16" s="17">
        <v>363</v>
      </c>
      <c r="E16" s="21"/>
      <c r="F16" s="22">
        <f t="shared" si="1"/>
        <v>0</v>
      </c>
      <c r="G16" s="58"/>
      <c r="H16" s="54">
        <v>0</v>
      </c>
      <c r="I16" s="51"/>
      <c r="J16" s="51"/>
      <c r="K16" s="51"/>
      <c r="L16" s="51"/>
      <c r="M16" s="51"/>
    </row>
    <row r="17" spans="1:16" ht="25.5">
      <c r="A17" s="27">
        <v>2.2999999999999998</v>
      </c>
      <c r="B17" s="28" t="s">
        <v>28</v>
      </c>
      <c r="C17" s="17" t="s">
        <v>26</v>
      </c>
      <c r="D17" s="20">
        <v>26</v>
      </c>
      <c r="E17" s="21"/>
      <c r="F17" s="23">
        <f t="shared" si="1"/>
        <v>0</v>
      </c>
      <c r="G17" s="58"/>
      <c r="H17" s="54">
        <v>0</v>
      </c>
      <c r="I17" s="51"/>
      <c r="J17" s="51"/>
      <c r="K17" s="51"/>
      <c r="L17" s="51"/>
      <c r="M17" s="51"/>
    </row>
    <row r="18" spans="1:16" ht="27">
      <c r="A18" s="27">
        <v>2.4</v>
      </c>
      <c r="B18" s="28" t="s">
        <v>29</v>
      </c>
      <c r="C18" s="17" t="s">
        <v>30</v>
      </c>
      <c r="D18" s="20">
        <v>52</v>
      </c>
      <c r="E18" s="21"/>
      <c r="F18" s="23">
        <f t="shared" si="1"/>
        <v>0</v>
      </c>
      <c r="G18" s="58"/>
      <c r="H18" s="54">
        <v>0</v>
      </c>
      <c r="I18" s="51"/>
      <c r="J18" s="51"/>
      <c r="K18" s="51"/>
      <c r="L18" s="51"/>
      <c r="M18" s="51"/>
    </row>
    <row r="19" spans="1:16" ht="25.5">
      <c r="A19" s="27">
        <v>2.5</v>
      </c>
      <c r="B19" s="29" t="s">
        <v>31</v>
      </c>
      <c r="C19" s="17" t="s">
        <v>32</v>
      </c>
      <c r="D19" s="20">
        <v>52</v>
      </c>
      <c r="E19" s="21"/>
      <c r="F19" s="24">
        <f t="shared" si="1"/>
        <v>0</v>
      </c>
      <c r="G19" s="58"/>
      <c r="H19" s="54">
        <v>0</v>
      </c>
      <c r="I19" s="51"/>
      <c r="J19" s="51"/>
      <c r="K19" s="51"/>
      <c r="L19" s="51"/>
      <c r="M19" s="51"/>
      <c r="O19" s="15"/>
      <c r="P19" s="15"/>
    </row>
    <row r="20" spans="1:16" ht="25.5">
      <c r="A20" s="27">
        <v>2.6</v>
      </c>
      <c r="B20" s="30" t="s">
        <v>33</v>
      </c>
      <c r="C20" s="17" t="s">
        <v>34</v>
      </c>
      <c r="D20" s="20">
        <v>156</v>
      </c>
      <c r="E20" s="21"/>
      <c r="F20" s="25">
        <f t="shared" si="1"/>
        <v>0</v>
      </c>
      <c r="G20" s="58"/>
      <c r="H20" s="54">
        <v>0</v>
      </c>
      <c r="I20" s="51"/>
      <c r="J20" s="51"/>
      <c r="K20" s="51"/>
      <c r="L20" s="51"/>
      <c r="M20" s="51"/>
      <c r="O20" s="15"/>
      <c r="P20" s="15"/>
    </row>
    <row r="21" spans="1:16" ht="25.5">
      <c r="A21" s="27">
        <v>2.7</v>
      </c>
      <c r="B21" s="31" t="s">
        <v>35</v>
      </c>
      <c r="C21" s="20" t="s">
        <v>36</v>
      </c>
      <c r="D21" s="20">
        <v>52</v>
      </c>
      <c r="E21" s="21"/>
      <c r="F21" s="23">
        <f t="shared" si="1"/>
        <v>0</v>
      </c>
      <c r="G21" s="58"/>
      <c r="H21" s="54">
        <v>0</v>
      </c>
      <c r="I21" s="51"/>
      <c r="J21" s="51"/>
      <c r="K21" s="51"/>
      <c r="L21" s="51"/>
      <c r="M21" s="51"/>
    </row>
    <row r="22" spans="1:16" ht="25.5">
      <c r="A22" s="27">
        <v>2.8</v>
      </c>
      <c r="B22" s="28" t="s">
        <v>37</v>
      </c>
      <c r="C22" s="20" t="s">
        <v>38</v>
      </c>
      <c r="D22" s="20">
        <v>52</v>
      </c>
      <c r="E22" s="21"/>
      <c r="F22" s="23">
        <f t="shared" si="1"/>
        <v>0</v>
      </c>
      <c r="G22" s="58"/>
      <c r="H22" s="54">
        <v>0</v>
      </c>
      <c r="I22" s="51"/>
      <c r="J22" s="51"/>
      <c r="K22" s="51"/>
      <c r="L22" s="51"/>
      <c r="M22" s="51"/>
    </row>
    <row r="23" spans="1:16" ht="12.75" customHeight="1">
      <c r="A23" s="87">
        <v>2.9</v>
      </c>
      <c r="B23" s="88" t="s">
        <v>39</v>
      </c>
      <c r="C23" s="89" t="s">
        <v>38</v>
      </c>
      <c r="D23" s="89">
        <v>52</v>
      </c>
      <c r="E23" s="90"/>
      <c r="F23" s="91">
        <f t="shared" si="1"/>
        <v>0</v>
      </c>
      <c r="G23" s="66"/>
      <c r="H23" s="92">
        <v>0</v>
      </c>
      <c r="I23" s="51"/>
      <c r="J23" s="51"/>
      <c r="K23" s="51"/>
      <c r="L23" s="51"/>
      <c r="M23" s="51"/>
    </row>
    <row r="24" spans="1:16" ht="25.5" customHeight="1">
      <c r="A24" s="80" t="s">
        <v>40</v>
      </c>
      <c r="B24" s="81" t="s">
        <v>41</v>
      </c>
      <c r="C24" s="82" t="s">
        <v>30</v>
      </c>
      <c r="D24" s="82">
        <v>26</v>
      </c>
      <c r="E24" s="83"/>
      <c r="F24" s="91">
        <f t="shared" si="1"/>
        <v>0</v>
      </c>
      <c r="G24" s="85"/>
      <c r="H24" s="92">
        <v>0</v>
      </c>
      <c r="I24" s="51"/>
      <c r="J24" s="51"/>
      <c r="K24" s="51"/>
      <c r="L24" s="51"/>
      <c r="M24" s="51"/>
    </row>
    <row r="25" spans="1:16" ht="29.25" customHeight="1">
      <c r="A25" s="86">
        <v>2.11</v>
      </c>
      <c r="B25" s="81" t="s">
        <v>41</v>
      </c>
      <c r="C25" s="82" t="s">
        <v>42</v>
      </c>
      <c r="D25" s="82">
        <v>52</v>
      </c>
      <c r="E25" s="96"/>
      <c r="F25" s="84">
        <f t="shared" si="1"/>
        <v>0</v>
      </c>
      <c r="G25" s="97"/>
      <c r="H25" s="92">
        <v>0</v>
      </c>
      <c r="I25" s="51"/>
      <c r="J25" s="51"/>
      <c r="K25" s="51"/>
      <c r="L25" s="51"/>
      <c r="M25" s="51"/>
    </row>
    <row r="26" spans="1:16">
      <c r="A26" s="93">
        <v>3</v>
      </c>
      <c r="B26" s="94" t="s">
        <v>43</v>
      </c>
      <c r="C26" s="34"/>
      <c r="D26" s="35"/>
      <c r="E26" s="36"/>
      <c r="F26" s="36"/>
      <c r="G26" s="35"/>
      <c r="H26" s="95"/>
      <c r="I26" s="51"/>
      <c r="J26" s="51"/>
      <c r="K26" s="51"/>
      <c r="L26" s="51"/>
      <c r="M26" s="51"/>
    </row>
    <row r="27" spans="1:16" ht="27">
      <c r="A27" s="56">
        <v>2.12</v>
      </c>
      <c r="B27" s="29" t="s">
        <v>44</v>
      </c>
      <c r="C27" s="17" t="s">
        <v>45</v>
      </c>
      <c r="D27" s="20">
        <v>104</v>
      </c>
      <c r="E27" s="21"/>
      <c r="F27" s="22">
        <f t="shared" ref="F27:F35" si="2">D27*E27</f>
        <v>0</v>
      </c>
      <c r="G27" s="58"/>
      <c r="H27" s="54">
        <v>0</v>
      </c>
      <c r="I27" s="51"/>
      <c r="J27" s="51"/>
      <c r="K27" s="51"/>
      <c r="L27" s="51"/>
      <c r="M27" s="51"/>
      <c r="O27" s="15"/>
      <c r="P27" s="15"/>
    </row>
    <row r="28" spans="1:16" ht="13.5">
      <c r="A28" s="27">
        <v>2.13</v>
      </c>
      <c r="B28" s="30" t="s">
        <v>46</v>
      </c>
      <c r="C28" s="17" t="s">
        <v>47</v>
      </c>
      <c r="D28" s="20"/>
      <c r="E28" s="55"/>
      <c r="F28" s="57"/>
      <c r="G28" s="58"/>
      <c r="H28" s="54">
        <v>0</v>
      </c>
      <c r="I28" s="51"/>
      <c r="J28" s="51"/>
      <c r="K28" s="51"/>
      <c r="L28" s="51"/>
      <c r="M28" s="51"/>
      <c r="O28" s="15"/>
      <c r="P28" s="15"/>
    </row>
    <row r="29" spans="1:16" ht="13.5">
      <c r="A29" s="27">
        <v>2.14</v>
      </c>
      <c r="B29" s="30" t="s">
        <v>48</v>
      </c>
      <c r="C29" s="17" t="s">
        <v>47</v>
      </c>
      <c r="D29" s="20"/>
      <c r="E29" s="55"/>
      <c r="F29" s="57"/>
      <c r="G29" s="58"/>
      <c r="H29" s="54">
        <v>0</v>
      </c>
      <c r="I29" s="51"/>
      <c r="J29" s="51"/>
      <c r="K29" s="51"/>
      <c r="L29" s="51"/>
      <c r="M29" s="51"/>
      <c r="O29" s="15"/>
      <c r="P29" s="15"/>
    </row>
    <row r="30" spans="1:16" ht="13.5">
      <c r="A30" s="27">
        <v>2.15</v>
      </c>
      <c r="B30" s="30" t="s">
        <v>49</v>
      </c>
      <c r="C30" s="17" t="s">
        <v>47</v>
      </c>
      <c r="D30" s="20"/>
      <c r="E30" s="55"/>
      <c r="F30" s="57"/>
      <c r="G30" s="58"/>
      <c r="H30" s="54">
        <v>0</v>
      </c>
      <c r="I30" s="51"/>
      <c r="J30" s="51"/>
      <c r="K30" s="51"/>
      <c r="L30" s="51"/>
      <c r="M30" s="51"/>
      <c r="O30" s="15"/>
      <c r="P30" s="15"/>
    </row>
    <row r="31" spans="1:16" ht="13.5">
      <c r="A31" s="27">
        <v>2.16</v>
      </c>
      <c r="B31" s="30" t="s">
        <v>50</v>
      </c>
      <c r="C31" s="17" t="s">
        <v>47</v>
      </c>
      <c r="D31" s="20"/>
      <c r="E31" s="55"/>
      <c r="F31" s="57"/>
      <c r="G31" s="58"/>
      <c r="H31" s="54">
        <v>0</v>
      </c>
      <c r="I31" s="51"/>
      <c r="J31" s="51"/>
      <c r="K31" s="51"/>
      <c r="L31" s="51"/>
      <c r="M31" s="51"/>
      <c r="O31" s="15"/>
      <c r="P31" s="15"/>
    </row>
    <row r="32" spans="1:16" ht="27">
      <c r="A32" s="27">
        <v>2.17</v>
      </c>
      <c r="B32" s="30" t="s">
        <v>51</v>
      </c>
      <c r="C32" s="17" t="s">
        <v>45</v>
      </c>
      <c r="D32" s="20">
        <v>104</v>
      </c>
      <c r="E32" s="21"/>
      <c r="F32" s="22">
        <f t="shared" si="2"/>
        <v>0</v>
      </c>
      <c r="G32" s="58"/>
      <c r="H32" s="54">
        <v>0</v>
      </c>
      <c r="I32" s="51"/>
      <c r="J32" s="51"/>
      <c r="K32" s="51"/>
      <c r="L32" s="51"/>
      <c r="M32" s="51"/>
      <c r="O32" s="15"/>
      <c r="P32" s="15"/>
    </row>
    <row r="33" spans="1:21" ht="27">
      <c r="A33" s="27">
        <v>2.1800000000000002</v>
      </c>
      <c r="B33" s="32" t="s">
        <v>52</v>
      </c>
      <c r="C33" s="17" t="s">
        <v>45</v>
      </c>
      <c r="D33" s="20">
        <v>104</v>
      </c>
      <c r="E33" s="21"/>
      <c r="F33" s="22">
        <f t="shared" si="2"/>
        <v>0</v>
      </c>
      <c r="G33" s="58"/>
      <c r="H33" s="54">
        <v>0</v>
      </c>
      <c r="I33" s="51"/>
      <c r="J33" s="51"/>
      <c r="K33" s="51"/>
      <c r="L33" s="51"/>
      <c r="M33" s="51"/>
    </row>
    <row r="34" spans="1:21" ht="27">
      <c r="A34" s="27">
        <v>2.19</v>
      </c>
      <c r="B34" s="28" t="s">
        <v>53</v>
      </c>
      <c r="C34" s="17" t="s">
        <v>32</v>
      </c>
      <c r="D34" s="20">
        <v>52</v>
      </c>
      <c r="E34" s="21"/>
      <c r="F34" s="22">
        <f t="shared" si="2"/>
        <v>0</v>
      </c>
      <c r="G34" s="58"/>
      <c r="H34" s="54">
        <v>0</v>
      </c>
      <c r="I34" s="51"/>
      <c r="J34" s="51"/>
      <c r="K34" s="51"/>
      <c r="L34" s="51"/>
      <c r="M34" s="51"/>
    </row>
    <row r="35" spans="1:21" ht="38.25" customHeight="1">
      <c r="A35" s="79" t="s">
        <v>54</v>
      </c>
      <c r="B35" s="32" t="s">
        <v>55</v>
      </c>
      <c r="C35" s="17" t="s">
        <v>32</v>
      </c>
      <c r="D35" s="20">
        <v>52</v>
      </c>
      <c r="E35" s="21"/>
      <c r="F35" s="22">
        <f t="shared" si="2"/>
        <v>0</v>
      </c>
      <c r="G35" s="58"/>
      <c r="H35" s="54">
        <v>0</v>
      </c>
      <c r="I35" s="51"/>
      <c r="J35" s="51"/>
      <c r="K35" s="51"/>
      <c r="L35" s="51"/>
      <c r="M35" s="51"/>
    </row>
    <row r="36" spans="1:21">
      <c r="A36" s="47"/>
      <c r="B36" s="49" t="s">
        <v>56</v>
      </c>
      <c r="C36" s="34"/>
      <c r="D36" s="35"/>
      <c r="E36" s="36"/>
      <c r="F36" s="36"/>
      <c r="G36" s="35"/>
      <c r="H36" s="68"/>
      <c r="I36" s="51"/>
      <c r="J36" s="51"/>
      <c r="K36" s="51"/>
      <c r="L36" s="51"/>
      <c r="M36" s="51"/>
    </row>
    <row r="37" spans="1:21" ht="13.5">
      <c r="A37" s="27">
        <v>2.21</v>
      </c>
      <c r="B37" s="28" t="s">
        <v>57</v>
      </c>
      <c r="C37" s="17" t="s">
        <v>47</v>
      </c>
      <c r="D37" s="20"/>
      <c r="E37" s="55"/>
      <c r="F37" s="57">
        <f t="shared" ref="F37" si="3">D37*E37</f>
        <v>0</v>
      </c>
      <c r="G37" s="58"/>
      <c r="H37" s="54">
        <v>0</v>
      </c>
      <c r="I37" s="51"/>
      <c r="J37" s="51"/>
      <c r="K37" s="51"/>
      <c r="L37" s="51"/>
      <c r="M37" s="51"/>
    </row>
    <row r="38" spans="1:21" ht="13.5" customHeight="1">
      <c r="B38" s="46" t="s">
        <v>58</v>
      </c>
      <c r="C38" s="45"/>
      <c r="D38" s="45"/>
      <c r="E38" s="45"/>
      <c r="F38" s="43">
        <f>SUM(F15+F16+F17+F18+F19+F20+F21+F22+F23+F27+F32+F33+F34+F35)</f>
        <v>0</v>
      </c>
      <c r="G38" s="44"/>
      <c r="H38" s="101"/>
      <c r="I38" s="51"/>
      <c r="J38" s="51"/>
      <c r="K38" s="51"/>
      <c r="L38" s="51"/>
      <c r="M38" s="51"/>
      <c r="U38" s="16"/>
    </row>
    <row r="39" spans="1:21">
      <c r="A39" s="33">
        <v>3</v>
      </c>
      <c r="B39" s="59" t="s">
        <v>59</v>
      </c>
      <c r="C39" s="34"/>
      <c r="D39" s="35"/>
      <c r="E39" s="36"/>
      <c r="F39" s="36"/>
      <c r="G39" s="37"/>
      <c r="H39" s="102"/>
      <c r="I39" s="51"/>
      <c r="J39" s="51"/>
      <c r="K39" s="51"/>
      <c r="L39" s="51"/>
      <c r="M39" s="51"/>
    </row>
    <row r="40" spans="1:21" ht="63.75">
      <c r="A40" s="27">
        <v>3.1</v>
      </c>
      <c r="B40" s="28" t="s">
        <v>60</v>
      </c>
      <c r="C40" s="17" t="s">
        <v>61</v>
      </c>
      <c r="D40" s="20">
        <v>726</v>
      </c>
      <c r="E40" s="21"/>
      <c r="F40" s="22">
        <f t="shared" ref="F40:F44" si="4">D40*E40</f>
        <v>0</v>
      </c>
      <c r="G40" s="58"/>
      <c r="H40" s="54">
        <v>0</v>
      </c>
      <c r="I40" s="51"/>
      <c r="J40" s="51"/>
      <c r="K40" s="51"/>
      <c r="L40" s="51"/>
      <c r="M40" s="51"/>
    </row>
    <row r="41" spans="1:21" ht="63.75">
      <c r="A41" s="27">
        <v>3.2</v>
      </c>
      <c r="B41" s="28" t="s">
        <v>62</v>
      </c>
      <c r="C41" s="17" t="s">
        <v>61</v>
      </c>
      <c r="D41" s="20">
        <v>726</v>
      </c>
      <c r="E41" s="21"/>
      <c r="F41" s="22">
        <f t="shared" si="4"/>
        <v>0</v>
      </c>
      <c r="G41" s="58"/>
      <c r="H41" s="54">
        <v>0</v>
      </c>
      <c r="I41" s="51"/>
      <c r="J41" s="51"/>
      <c r="K41" s="51"/>
      <c r="L41" s="51"/>
      <c r="M41" s="51"/>
    </row>
    <row r="42" spans="1:21" ht="63.75">
      <c r="A42" s="27">
        <v>3.3</v>
      </c>
      <c r="B42" s="28" t="s">
        <v>63</v>
      </c>
      <c r="C42" s="17" t="s">
        <v>64</v>
      </c>
      <c r="D42" s="20">
        <v>726</v>
      </c>
      <c r="E42" s="21">
        <v>0</v>
      </c>
      <c r="F42" s="22">
        <f t="shared" si="4"/>
        <v>0</v>
      </c>
      <c r="G42" s="58"/>
      <c r="H42" s="54">
        <v>0</v>
      </c>
      <c r="I42" s="51"/>
      <c r="J42" s="51"/>
      <c r="K42" s="51"/>
      <c r="L42" s="51"/>
      <c r="M42" s="51"/>
    </row>
    <row r="43" spans="1:21" ht="63.75">
      <c r="A43" s="27" t="s">
        <v>65</v>
      </c>
      <c r="B43" s="28" t="s">
        <v>66</v>
      </c>
      <c r="C43" s="17" t="s">
        <v>64</v>
      </c>
      <c r="D43" s="20">
        <v>726</v>
      </c>
      <c r="E43" s="21">
        <v>0</v>
      </c>
      <c r="F43" s="22">
        <f t="shared" si="4"/>
        <v>0</v>
      </c>
      <c r="G43" s="58"/>
      <c r="H43" s="54">
        <v>0</v>
      </c>
      <c r="I43" s="51"/>
      <c r="J43" s="51"/>
      <c r="K43" s="51"/>
      <c r="L43" s="51"/>
      <c r="M43" s="51"/>
    </row>
    <row r="44" spans="1:21" ht="25.5">
      <c r="A44" s="27">
        <v>3.4</v>
      </c>
      <c r="B44" s="28" t="s">
        <v>67</v>
      </c>
      <c r="C44" s="20" t="s">
        <v>34</v>
      </c>
      <c r="D44" s="20">
        <v>156</v>
      </c>
      <c r="E44" s="21">
        <v>0</v>
      </c>
      <c r="F44" s="22">
        <f t="shared" si="4"/>
        <v>0</v>
      </c>
      <c r="G44" s="58"/>
      <c r="H44" s="54">
        <v>0</v>
      </c>
      <c r="I44" s="51"/>
      <c r="J44" s="51"/>
      <c r="K44" s="51"/>
      <c r="L44" s="51"/>
      <c r="M44" s="51"/>
    </row>
    <row r="45" spans="1:21" ht="13.5" customHeight="1">
      <c r="B45" s="60" t="s">
        <v>68</v>
      </c>
      <c r="C45" s="45"/>
      <c r="D45" s="45"/>
      <c r="E45" s="45"/>
      <c r="F45" s="43">
        <f>F40+F41+F42+F44</f>
        <v>0</v>
      </c>
      <c r="G45" s="44"/>
      <c r="H45" s="102"/>
      <c r="I45" s="51"/>
      <c r="J45" s="51"/>
      <c r="K45" s="51"/>
      <c r="L45" s="51"/>
      <c r="M45" s="51"/>
      <c r="U45" s="16"/>
    </row>
    <row r="46" spans="1:21">
      <c r="A46" s="38">
        <v>4</v>
      </c>
      <c r="B46" s="61" t="s">
        <v>69</v>
      </c>
      <c r="C46" s="39"/>
      <c r="D46" s="39"/>
      <c r="E46" s="40"/>
      <c r="F46" s="41"/>
      <c r="G46" s="26"/>
      <c r="H46" s="102"/>
    </row>
    <row r="47" spans="1:21" ht="115.5" thickBot="1">
      <c r="A47" s="27">
        <v>4.0999999999999996</v>
      </c>
      <c r="B47" s="28" t="s">
        <v>70</v>
      </c>
      <c r="C47" s="20" t="s">
        <v>71</v>
      </c>
      <c r="D47" s="20">
        <v>112</v>
      </c>
      <c r="E47" s="21"/>
      <c r="F47" s="23">
        <f>E47*D47</f>
        <v>0</v>
      </c>
      <c r="G47" s="66"/>
      <c r="H47" s="54">
        <v>0</v>
      </c>
      <c r="N47" s="3"/>
    </row>
    <row r="48" spans="1:21" ht="13.5" thickBot="1">
      <c r="A48" s="62"/>
      <c r="B48" s="60" t="s">
        <v>72</v>
      </c>
      <c r="C48" s="45"/>
      <c r="D48" s="45"/>
      <c r="E48" s="45"/>
      <c r="F48" s="43">
        <f>F47</f>
        <v>0</v>
      </c>
      <c r="G48" s="67"/>
    </row>
    <row r="49" spans="1:7">
      <c r="A49" s="13"/>
      <c r="B49" s="7"/>
      <c r="C49" s="7"/>
      <c r="D49" s="7"/>
      <c r="E49" s="7"/>
      <c r="F49" s="8"/>
      <c r="G49" s="11"/>
    </row>
    <row r="50" spans="1:7" ht="33.75" customHeight="1">
      <c r="A50" s="115" t="s">
        <v>73</v>
      </c>
      <c r="B50" s="115"/>
      <c r="C50" s="114" t="s">
        <v>74</v>
      </c>
      <c r="D50" s="114"/>
      <c r="E50" s="114"/>
      <c r="F50" s="64">
        <f>F48+F45+F38+F12</f>
        <v>0</v>
      </c>
      <c r="G50" s="63"/>
    </row>
    <row r="51" spans="1:7">
      <c r="A51" s="12"/>
      <c r="B51" s="12"/>
      <c r="C51" s="117" t="s">
        <v>75</v>
      </c>
      <c r="D51" s="117"/>
      <c r="E51" s="117"/>
    </row>
    <row r="52" spans="1:7">
      <c r="A52" s="115" t="s">
        <v>76</v>
      </c>
      <c r="B52" s="115"/>
      <c r="C52" s="1"/>
      <c r="F52" s="14" t="s">
        <v>77</v>
      </c>
      <c r="G52" s="65">
        <f>F50*0.1</f>
        <v>0</v>
      </c>
    </row>
    <row r="53" spans="1:7" ht="30" customHeight="1">
      <c r="C53" s="114"/>
      <c r="D53" s="114"/>
      <c r="E53" s="114"/>
      <c r="F53" s="118"/>
      <c r="G53" s="118"/>
    </row>
    <row r="54" spans="1:7">
      <c r="A54" s="113" t="s">
        <v>78</v>
      </c>
      <c r="B54" s="113"/>
      <c r="C54" s="116"/>
      <c r="D54" s="116"/>
      <c r="E54" s="116"/>
      <c r="F54" s="9"/>
      <c r="G54" s="9"/>
    </row>
    <row r="55" spans="1:7" ht="15" customHeight="1">
      <c r="B55" s="9"/>
      <c r="C55" s="10"/>
    </row>
    <row r="56" spans="1:7" ht="15" customHeight="1">
      <c r="B56" s="112" t="s">
        <v>79</v>
      </c>
      <c r="C56" s="112"/>
      <c r="D56" s="112"/>
      <c r="E56" s="112"/>
      <c r="F56" s="112"/>
      <c r="G56" s="112"/>
    </row>
    <row r="57" spans="1:7" ht="12.75" customHeight="1">
      <c r="B57" s="112"/>
      <c r="C57" s="112"/>
      <c r="D57" s="112"/>
      <c r="E57" s="112"/>
      <c r="F57" s="112"/>
      <c r="G57" s="112"/>
    </row>
    <row r="58" spans="1:7">
      <c r="B58" s="112"/>
      <c r="C58" s="112"/>
      <c r="D58" s="112"/>
      <c r="E58" s="112"/>
      <c r="F58" s="112"/>
      <c r="G58" s="112"/>
    </row>
    <row r="59" spans="1:7">
      <c r="A59" s="18"/>
      <c r="B59" s="18"/>
      <c r="C59" s="19"/>
      <c r="D59" s="18"/>
      <c r="E59" s="18"/>
      <c r="F59" s="18"/>
      <c r="G59" s="18"/>
    </row>
  </sheetData>
  <sheetProtection selectLockedCells="1"/>
  <mergeCells count="18">
    <mergeCell ref="A1:G1"/>
    <mergeCell ref="A2:G2"/>
    <mergeCell ref="A4:G4"/>
    <mergeCell ref="B56:G58"/>
    <mergeCell ref="A54:B54"/>
    <mergeCell ref="C50:E50"/>
    <mergeCell ref="A50:B50"/>
    <mergeCell ref="A52:B52"/>
    <mergeCell ref="C53:E53"/>
    <mergeCell ref="C54:E54"/>
    <mergeCell ref="C51:E51"/>
    <mergeCell ref="F53:G53"/>
    <mergeCell ref="B5:G5"/>
    <mergeCell ref="H12:H14"/>
    <mergeCell ref="H38:H39"/>
    <mergeCell ref="H45:H46"/>
    <mergeCell ref="C13:G14"/>
    <mergeCell ref="J6:N6"/>
  </mergeCells>
  <pageMargins left="0.19685039370078741" right="0.11811023622047245" top="0.15748031496062992" bottom="0.15748031496062992" header="0.31496062992125984" footer="0.31496062992125984"/>
  <pageSetup paperSize="8" scale="73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5DC2D57304074891DA90958028A07E" ma:contentTypeVersion="15" ma:contentTypeDescription="Create a new document." ma:contentTypeScope="" ma:versionID="2529cbf919bbfec47dff32638bad002a">
  <xsd:schema xmlns:xsd="http://www.w3.org/2001/XMLSchema" xmlns:xs="http://www.w3.org/2001/XMLSchema" xmlns:p="http://schemas.microsoft.com/office/2006/metadata/properties" xmlns:ns2="3329e829-62eb-4e48-be1c-0c31c537a906" xmlns:ns3="b698a532-6ab4-4469-a220-0a81ed6efdd8" targetNamespace="http://schemas.microsoft.com/office/2006/metadata/properties" ma:root="true" ma:fieldsID="1eb66c21a453157b7b7542569dbef337" ns2:_="" ns3:_="">
    <xsd:import namespace="3329e829-62eb-4e48-be1c-0c31c537a906"/>
    <xsd:import namespace="b698a532-6ab4-4469-a220-0a81ed6efd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e829-62eb-4e48-be1c-0c31c537a9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8c252ca-a782-4b9e-8798-91a9657406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532-6ab4-4469-a220-0a81ed6efd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b4a7f0d-cee9-4d77-a36a-93cb86615dbd}" ma:internalName="TaxCatchAll" ma:showField="CatchAllData" ma:web="b698a532-6ab4-4469-a220-0a81ed6efd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29e829-62eb-4e48-be1c-0c31c537a906">
      <Terms xmlns="http://schemas.microsoft.com/office/infopath/2007/PartnerControls"/>
    </lcf76f155ced4ddcb4097134ff3c332f>
    <TaxCatchAll xmlns="b698a532-6ab4-4469-a220-0a81ed6efdd8" xsi:nil="true"/>
  </documentManagement>
</p:properties>
</file>

<file path=customXml/itemProps1.xml><?xml version="1.0" encoding="utf-8"?>
<ds:datastoreItem xmlns:ds="http://schemas.openxmlformats.org/officeDocument/2006/customXml" ds:itemID="{6964D9E8-E7D6-46FA-9063-31C57C85910B}"/>
</file>

<file path=customXml/itemProps2.xml><?xml version="1.0" encoding="utf-8"?>
<ds:datastoreItem xmlns:ds="http://schemas.openxmlformats.org/officeDocument/2006/customXml" ds:itemID="{A7A5D34D-C462-4132-8533-EDB17D307331}"/>
</file>

<file path=customXml/itemProps3.xml><?xml version="1.0" encoding="utf-8"?>
<ds:datastoreItem xmlns:ds="http://schemas.openxmlformats.org/officeDocument/2006/customXml" ds:itemID="{EC042BE0-3E9E-4490-8FBF-E647EB22DA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Neroli Dickens</dc:creator>
  <cp:keywords/>
  <dc:description/>
  <cp:lastModifiedBy>Kimberly Worrigal</cp:lastModifiedBy>
  <cp:revision/>
  <dcterms:created xsi:type="dcterms:W3CDTF">2015-10-20T05:41:10Z</dcterms:created>
  <dcterms:modified xsi:type="dcterms:W3CDTF">2024-07-25T00:55:28Z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0x0101000D5DC2D57304074891DA90958028A07E</vt:lpwstr>
  </property>
  <property fmtid="{D5CDD505-2E9C-101B-9397-08002B2CF9AE}" pid="3" name="Order">
    <vt:r8>1792600</vt:r8>
  </property>
  <property fmtid="{D5CDD505-2E9C-101B-9397-08002B2CF9AE}" pid="4" name="MediaServiceImageTags">
    <vt:lpwstr/>
  </property>
</Properties>
</file>