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c-dc-file01\shared\14. Tenders &amp; Quotations\Tenders &amp; Quotations - 2022\T22-06 - Management Services for Katherine Civil Airport\Documentation\"/>
    </mc:Choice>
  </mc:AlternateContent>
  <xr:revisionPtr revIDLastSave="0" documentId="13_ncr:1_{DEDCD6A5-04EB-48A9-AD54-DCAD44489E2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22-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7" i="1" l="1"/>
  <c r="F25" i="1"/>
  <c r="F27" i="1"/>
  <c r="F24" i="1"/>
  <c r="F23" i="1"/>
  <c r="F22" i="1"/>
  <c r="F18" i="1"/>
  <c r="F16" i="1"/>
  <c r="F15" i="1"/>
  <c r="F28" i="1" l="1"/>
  <c r="F14" i="1"/>
  <c r="F13" i="1"/>
  <c r="F19" i="1" l="1"/>
  <c r="F39" i="1" s="1"/>
  <c r="F42" i="1" l="1"/>
  <c r="G41" i="1"/>
  <c r="F9" i="1"/>
  <c r="F10" i="1" l="1"/>
  <c r="F33" i="1" s="1"/>
  <c r="G35" i="1" l="1"/>
  <c r="F36" i="1" l="1"/>
</calcChain>
</file>

<file path=xl/sharedStrings.xml><?xml version="1.0" encoding="utf-8"?>
<sst xmlns="http://schemas.openxmlformats.org/spreadsheetml/2006/main" count="73" uniqueCount="43">
  <si>
    <t>Description</t>
  </si>
  <si>
    <t>Unit</t>
  </si>
  <si>
    <t>Quantity</t>
  </si>
  <si>
    <t>Unit Rate</t>
  </si>
  <si>
    <t>Total Cost</t>
  </si>
  <si>
    <t>Remarks</t>
  </si>
  <si>
    <t>Item</t>
  </si>
  <si>
    <t>Total for PRELIMINARIES (Sub Total 1)</t>
  </si>
  <si>
    <t>KATHERINE TOWN COUNCIL</t>
  </si>
  <si>
    <t>SCHEDULE OF RATES</t>
  </si>
  <si>
    <t>For:</t>
  </si>
  <si>
    <t>Signed:</t>
  </si>
  <si>
    <t>(Including GST)</t>
  </si>
  <si>
    <t>(Excluding GST)</t>
  </si>
  <si>
    <t>GST</t>
  </si>
  <si>
    <t>T22/06 MANAGEMENT SERVICES FOR KATHERINE CIVIL AIRPORT</t>
  </si>
  <si>
    <t>ADMINISTRATION</t>
  </si>
  <si>
    <t>Industry Association</t>
  </si>
  <si>
    <t>Airport Personnel</t>
  </si>
  <si>
    <t>Grounds Maintenance</t>
  </si>
  <si>
    <t>Building Maintenance</t>
  </si>
  <si>
    <t>Customer Service and Tenancy Management</t>
  </si>
  <si>
    <t>Strategic Planning and Business Development</t>
  </si>
  <si>
    <t>Regulatory Compliance Documentation</t>
  </si>
  <si>
    <t>PRELIMINARIES</t>
  </si>
  <si>
    <t>OPERATIONAL MANAGEMENT</t>
  </si>
  <si>
    <t>Airside Maintenance</t>
  </si>
  <si>
    <t>Stakeholder Engagement and Meetings</t>
  </si>
  <si>
    <t>Sundry Operational Expenses</t>
  </si>
  <si>
    <t>Sundry Administration Expenses</t>
  </si>
  <si>
    <t>Once-off cost to develop and submit Project Plan to Council within six (6) months of commencement</t>
  </si>
  <si>
    <t>Refer to Scope of Works Section 4 Performance Objectives and Section 5 Operational Requirements</t>
  </si>
  <si>
    <t>Per annum</t>
  </si>
  <si>
    <t xml:space="preserve">Project Plan </t>
  </si>
  <si>
    <t>Refer to 5.1 Scope of Works</t>
  </si>
  <si>
    <t>Total for SCHEDULE 1 (Sub Total 2)</t>
  </si>
  <si>
    <t>Total for SCHEDULE 2 (Sub Total 3)</t>
  </si>
  <si>
    <t>T22-06 - Annual Fee - Management Services</t>
  </si>
  <si>
    <t>T22-06 -Preliminaries (Lump Sum)</t>
  </si>
  <si>
    <t xml:space="preserve">Date:         </t>
  </si>
  <si>
    <t>PROJECT TOTAL:</t>
  </si>
  <si>
    <t>SUBMISSION:</t>
  </si>
  <si>
    <t>Statutory fees and charges and outgoings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</si>
</sst>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5" borderId="0" applyNumberFormat="0" applyBorder="0" applyAlignment="0" applyProtection="0"/>
  </cellStyleXfs>
  <cellXfs count="100">
    <xf numFmtId="0" fontId="0" fillId="0" borderId="0" xfId="0"/>
    <xf numFmtId="0" fontId="3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44" fontId="3" fillId="2" borderId="6" xfId="1" applyFont="1" applyFill="1" applyBorder="1" applyAlignment="1" applyProtection="1">
      <alignment wrapText="1"/>
      <protection locked="0"/>
    </xf>
    <xf numFmtId="44" fontId="3" fillId="0" borderId="6" xfId="1" applyFont="1" applyFill="1" applyBorder="1" applyAlignment="1" applyProtection="1">
      <alignment wrapText="1"/>
    </xf>
    <xf numFmtId="44" fontId="3" fillId="3" borderId="19" xfId="1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44" fontId="3" fillId="0" borderId="11" xfId="1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4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44" fontId="3" fillId="0" borderId="0" xfId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0" fontId="4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</xf>
    <xf numFmtId="164" fontId="3" fillId="0" borderId="0" xfId="0" applyNumberFormat="1" applyFont="1" applyAlignment="1" applyProtection="1">
      <alignment wrapText="1"/>
      <protection locked="0"/>
    </xf>
    <xf numFmtId="0" fontId="9" fillId="6" borderId="6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4" fontId="3" fillId="0" borderId="17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44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44" fontId="3" fillId="2" borderId="6" xfId="1" applyFont="1" applyFill="1" applyBorder="1" applyAlignment="1" applyProtection="1">
      <alignment horizontal="center" vertical="center" wrapText="1"/>
      <protection locked="0"/>
    </xf>
    <xf numFmtId="44" fontId="3" fillId="0" borderId="6" xfId="1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left" vertical="center" wrapText="1"/>
      <protection locked="0"/>
    </xf>
    <xf numFmtId="44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44" fontId="1" fillId="0" borderId="0" xfId="3" applyNumberForma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6" fillId="0" borderId="18" xfId="2" applyFont="1" applyFill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44" fontId="3" fillId="0" borderId="22" xfId="0" applyNumberFormat="1" applyFont="1" applyFill="1" applyBorder="1" applyAlignment="1" applyProtection="1">
      <alignment wrapText="1"/>
    </xf>
    <xf numFmtId="0" fontId="3" fillId="0" borderId="18" xfId="0" applyFont="1" applyBorder="1" applyAlignment="1" applyProtection="1">
      <alignment wrapText="1"/>
      <protection locked="0"/>
    </xf>
    <xf numFmtId="0" fontId="6" fillId="0" borderId="22" xfId="0" applyFont="1" applyBorder="1" applyAlignment="1" applyProtection="1">
      <alignment wrapText="1"/>
      <protection locked="0"/>
    </xf>
    <xf numFmtId="44" fontId="1" fillId="0" borderId="22" xfId="3" applyNumberFormat="1" applyFill="1" applyBorder="1" applyAlignment="1" applyProtection="1">
      <alignment vertical="center" wrapText="1"/>
    </xf>
    <xf numFmtId="44" fontId="3" fillId="0" borderId="22" xfId="0" applyNumberFormat="1" applyFont="1" applyFill="1" applyBorder="1" applyAlignment="1" applyProtection="1">
      <alignment vertical="center" wrapText="1"/>
    </xf>
    <xf numFmtId="0" fontId="6" fillId="0" borderId="16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44" fontId="1" fillId="0" borderId="17" xfId="3" applyNumberFormat="1" applyFill="1" applyBorder="1" applyAlignment="1" applyProtection="1">
      <alignment vertical="center" wrapText="1"/>
    </xf>
    <xf numFmtId="44" fontId="1" fillId="0" borderId="23" xfId="3" applyNumberForma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44" fontId="1" fillId="5" borderId="0" xfId="3" applyNumberFormat="1" applyBorder="1" applyAlignment="1" applyProtection="1">
      <alignment vertical="center" wrapText="1"/>
    </xf>
    <xf numFmtId="44" fontId="1" fillId="5" borderId="22" xfId="3" applyNumberFormat="1" applyBorder="1" applyAlignment="1" applyProtection="1">
      <alignment vertical="center" wrapText="1"/>
    </xf>
    <xf numFmtId="44" fontId="1" fillId="5" borderId="0" xfId="3" applyNumberFormat="1" applyBorder="1" applyAlignment="1" applyProtection="1">
      <alignment horizontal="left" vertical="center" wrapText="1"/>
    </xf>
    <xf numFmtId="44" fontId="1" fillId="5" borderId="22" xfId="3" applyNumberForma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11" fillId="4" borderId="0" xfId="0" applyFont="1" applyFill="1" applyAlignment="1" applyProtection="1">
      <alignment horizontal="center" wrapText="1"/>
      <protection locked="0"/>
    </xf>
    <xf numFmtId="0" fontId="10" fillId="4" borderId="0" xfId="0" applyFont="1" applyFill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right" wrapText="1"/>
      <protection locked="0"/>
    </xf>
    <xf numFmtId="0" fontId="4" fillId="3" borderId="9" xfId="0" applyFont="1" applyFill="1" applyBorder="1" applyAlignment="1" applyProtection="1">
      <alignment horizontal="right" wrapText="1"/>
      <protection locked="0"/>
    </xf>
    <xf numFmtId="0" fontId="4" fillId="3" borderId="10" xfId="0" applyFont="1" applyFill="1" applyBorder="1" applyAlignment="1" applyProtection="1">
      <alignment horizontal="right" wrapText="1"/>
      <protection locked="0"/>
    </xf>
    <xf numFmtId="0" fontId="6" fillId="0" borderId="0" xfId="2" applyFont="1" applyFill="1" applyBorder="1" applyAlignment="1" applyProtection="1">
      <alignment horizontal="center" wrapText="1"/>
      <protection locked="0"/>
    </xf>
    <xf numFmtId="0" fontId="6" fillId="0" borderId="18" xfId="2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6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44" fontId="1" fillId="5" borderId="0" xfId="3" applyNumberFormat="1" applyBorder="1" applyAlignment="1" applyProtection="1">
      <alignment horizontal="center" vertical="center" wrapText="1"/>
    </xf>
    <xf numFmtId="44" fontId="1" fillId="5" borderId="22" xfId="3" applyNumberForma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vertical="top" wrapText="1"/>
      <protection locked="0"/>
    </xf>
  </cellXfs>
  <cellStyles count="4">
    <cellStyle name="20% - Accent2" xfId="3" builtinId="34"/>
    <cellStyle name="Currency" xfId="1" builtinId="4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209977</xdr:colOff>
      <xdr:row>0</xdr:row>
      <xdr:rowOff>0</xdr:rowOff>
    </xdr:from>
    <xdr:to>
      <xdr:col>1</xdr:col>
      <xdr:colOff>962025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85BE6D-055B-4070-AB80-B38BCAC3F2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7" y="0"/>
          <a:ext cx="7520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6" zoomScaleNormal="100" workbookViewId="0">
      <selection activeCell="F42" sqref="F42:G42"/>
    </sheetView>
  </sheetViews>
  <sheetFormatPr defaultRowHeight="12.75" x14ac:dyDescent="0.2"/>
  <cols>
    <col min="1" max="1" width="6.85546875" style="6" customWidth="1"/>
    <col min="2" max="2" width="45.42578125" style="6" customWidth="1"/>
    <col min="3" max="3" width="5.7109375" style="8" customWidth="1"/>
    <col min="4" max="4" width="12.7109375" style="6" bestFit="1" customWidth="1"/>
    <col min="5" max="5" width="8.28515625" style="6" bestFit="1" customWidth="1"/>
    <col min="6" max="6" width="10" style="6" customWidth="1"/>
    <col min="7" max="7" width="33.85546875" style="6" bestFit="1" customWidth="1"/>
    <col min="8" max="8" width="10.42578125" style="6" bestFit="1" customWidth="1"/>
    <col min="9" max="9" width="9.140625" style="6"/>
    <col min="10" max="10" width="11.7109375" style="6" bestFit="1" customWidth="1"/>
    <col min="11" max="16384" width="9.140625" style="6"/>
  </cols>
  <sheetData>
    <row r="1" spans="1:9" ht="43.5" customHeight="1" x14ac:dyDescent="0.25">
      <c r="A1" s="84" t="s">
        <v>8</v>
      </c>
      <c r="B1" s="84"/>
      <c r="C1" s="84"/>
      <c r="D1" s="84"/>
      <c r="E1" s="84"/>
      <c r="F1" s="84"/>
      <c r="G1" s="84"/>
    </row>
    <row r="2" spans="1:9" s="7" customFormat="1" ht="15.75" x14ac:dyDescent="0.25">
      <c r="A2" s="84" t="s">
        <v>9</v>
      </c>
      <c r="B2" s="84"/>
      <c r="C2" s="84"/>
      <c r="D2" s="84"/>
      <c r="E2" s="84"/>
      <c r="F2" s="84"/>
      <c r="G2" s="84"/>
    </row>
    <row r="3" spans="1:9" s="7" customFormat="1" ht="9" customHeight="1" x14ac:dyDescent="0.25"/>
    <row r="4" spans="1:9" s="7" customFormat="1" ht="15.75" x14ac:dyDescent="0.25">
      <c r="A4" s="85" t="s">
        <v>15</v>
      </c>
      <c r="B4" s="86"/>
      <c r="C4" s="86"/>
      <c r="D4" s="86"/>
      <c r="E4" s="86"/>
      <c r="F4" s="86"/>
      <c r="G4" s="86"/>
    </row>
    <row r="5" spans="1:9" ht="13.5" thickBot="1" x14ac:dyDescent="0.25"/>
    <row r="6" spans="1:9" ht="13.5" thickBot="1" x14ac:dyDescent="0.25">
      <c r="A6" s="9" t="s">
        <v>6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1" t="s">
        <v>5</v>
      </c>
    </row>
    <row r="7" spans="1:9" x14ac:dyDescent="0.2">
      <c r="A7" s="12"/>
      <c r="B7" s="13"/>
      <c r="C7" s="13"/>
      <c r="D7" s="13"/>
      <c r="E7" s="13"/>
      <c r="F7" s="13"/>
      <c r="G7" s="14"/>
      <c r="I7" s="15"/>
    </row>
    <row r="8" spans="1:9" s="42" customFormat="1" x14ac:dyDescent="0.25">
      <c r="A8" s="38">
        <v>1</v>
      </c>
      <c r="B8" s="25" t="s">
        <v>24</v>
      </c>
      <c r="C8" s="39"/>
      <c r="D8" s="40"/>
      <c r="E8" s="41"/>
      <c r="F8" s="41"/>
      <c r="G8" s="17" t="s">
        <v>34</v>
      </c>
    </row>
    <row r="9" spans="1:9" s="42" customFormat="1" ht="39" thickBot="1" x14ac:dyDescent="0.3">
      <c r="A9" s="48">
        <v>1.1000000000000001</v>
      </c>
      <c r="B9" s="49" t="s">
        <v>33</v>
      </c>
      <c r="C9" s="50" t="s">
        <v>6</v>
      </c>
      <c r="D9" s="51">
        <v>1</v>
      </c>
      <c r="E9" s="52">
        <v>0</v>
      </c>
      <c r="F9" s="53">
        <f>D9*E9</f>
        <v>0</v>
      </c>
      <c r="G9" s="17" t="s">
        <v>30</v>
      </c>
    </row>
    <row r="10" spans="1:9" ht="13.5" thickBot="1" x14ac:dyDescent="0.25">
      <c r="A10" s="87" t="s">
        <v>7</v>
      </c>
      <c r="B10" s="88"/>
      <c r="C10" s="88"/>
      <c r="D10" s="88"/>
      <c r="E10" s="89"/>
      <c r="F10" s="5">
        <f>SUM(F9:F9)</f>
        <v>0</v>
      </c>
      <c r="G10" s="19"/>
    </row>
    <row r="11" spans="1:9" s="24" customFormat="1" x14ac:dyDescent="0.2">
      <c r="A11" s="20"/>
      <c r="B11" s="21"/>
      <c r="C11" s="21"/>
      <c r="D11" s="21"/>
      <c r="E11" s="21"/>
      <c r="F11" s="22"/>
      <c r="G11" s="23"/>
    </row>
    <row r="12" spans="1:9" s="47" customFormat="1" ht="38.25" x14ac:dyDescent="0.25">
      <c r="A12" s="38">
        <v>2</v>
      </c>
      <c r="B12" s="25" t="s">
        <v>16</v>
      </c>
      <c r="C12" s="43"/>
      <c r="D12" s="44"/>
      <c r="E12" s="45"/>
      <c r="F12" s="46"/>
      <c r="G12" s="17" t="s">
        <v>31</v>
      </c>
      <c r="H12" s="30"/>
    </row>
    <row r="13" spans="1:9" s="24" customFormat="1" x14ac:dyDescent="0.2">
      <c r="A13" s="32">
        <v>2.1</v>
      </c>
      <c r="B13" s="16" t="s">
        <v>27</v>
      </c>
      <c r="C13" s="2" t="s">
        <v>6</v>
      </c>
      <c r="D13" s="1">
        <v>1</v>
      </c>
      <c r="E13" s="3">
        <v>0</v>
      </c>
      <c r="F13" s="4">
        <f>E13*D13</f>
        <v>0</v>
      </c>
      <c r="G13" s="17" t="s">
        <v>32</v>
      </c>
      <c r="H13" s="18"/>
    </row>
    <row r="14" spans="1:9" s="24" customFormat="1" x14ac:dyDescent="0.2">
      <c r="A14" s="32">
        <v>2.2000000000000002</v>
      </c>
      <c r="B14" s="1" t="s">
        <v>21</v>
      </c>
      <c r="C14" s="2" t="s">
        <v>6</v>
      </c>
      <c r="D14" s="1">
        <v>1</v>
      </c>
      <c r="E14" s="3">
        <v>0</v>
      </c>
      <c r="F14" s="4">
        <f t="shared" ref="F14" si="0">E14*D14</f>
        <v>0</v>
      </c>
      <c r="G14" s="17" t="s">
        <v>32</v>
      </c>
      <c r="H14" s="18"/>
    </row>
    <row r="15" spans="1:9" s="24" customFormat="1" x14ac:dyDescent="0.2">
      <c r="A15" s="32">
        <v>2.2999999999999998</v>
      </c>
      <c r="B15" s="33" t="s">
        <v>22</v>
      </c>
      <c r="C15" s="2" t="s">
        <v>6</v>
      </c>
      <c r="D15" s="1">
        <v>1</v>
      </c>
      <c r="E15" s="3">
        <v>0</v>
      </c>
      <c r="F15" s="4">
        <f t="shared" ref="F15" si="1">E15*D15</f>
        <v>0</v>
      </c>
      <c r="G15" s="17" t="s">
        <v>32</v>
      </c>
      <c r="H15" s="18"/>
    </row>
    <row r="16" spans="1:9" s="24" customFormat="1" x14ac:dyDescent="0.2">
      <c r="A16" s="32">
        <v>2.4</v>
      </c>
      <c r="B16" s="35" t="s">
        <v>23</v>
      </c>
      <c r="C16" s="2" t="s">
        <v>6</v>
      </c>
      <c r="D16" s="1">
        <v>1</v>
      </c>
      <c r="E16" s="3">
        <v>0</v>
      </c>
      <c r="F16" s="4">
        <f t="shared" ref="F16:F17" si="2">E16*D16</f>
        <v>0</v>
      </c>
      <c r="G16" s="17" t="s">
        <v>32</v>
      </c>
      <c r="H16" s="18"/>
    </row>
    <row r="17" spans="1:8" s="24" customFormat="1" x14ac:dyDescent="0.2">
      <c r="A17" s="32">
        <v>2.5</v>
      </c>
      <c r="B17" s="35" t="s">
        <v>17</v>
      </c>
      <c r="C17" s="2" t="s">
        <v>6</v>
      </c>
      <c r="D17" s="1">
        <v>1</v>
      </c>
      <c r="E17" s="3">
        <v>0</v>
      </c>
      <c r="F17" s="4">
        <f t="shared" si="2"/>
        <v>0</v>
      </c>
      <c r="G17" s="17" t="s">
        <v>32</v>
      </c>
      <c r="H17" s="18"/>
    </row>
    <row r="18" spans="1:8" s="24" customFormat="1" ht="13.5" thickBot="1" x14ac:dyDescent="0.25">
      <c r="A18" s="32">
        <v>2.6</v>
      </c>
      <c r="B18" s="35" t="s">
        <v>29</v>
      </c>
      <c r="C18" s="2" t="s">
        <v>6</v>
      </c>
      <c r="D18" s="1">
        <v>1</v>
      </c>
      <c r="E18" s="3">
        <v>0</v>
      </c>
      <c r="F18" s="4">
        <f t="shared" ref="F18" si="3">E18*D18</f>
        <v>0</v>
      </c>
      <c r="G18" s="17" t="s">
        <v>32</v>
      </c>
      <c r="H18" s="18"/>
    </row>
    <row r="19" spans="1:8" s="24" customFormat="1" ht="13.5" customHeight="1" thickBot="1" x14ac:dyDescent="0.25">
      <c r="A19" s="87" t="s">
        <v>35</v>
      </c>
      <c r="B19" s="88"/>
      <c r="C19" s="88"/>
      <c r="D19" s="88"/>
      <c r="E19" s="89"/>
      <c r="F19" s="5">
        <f>SUM(F13:F18)</f>
        <v>0</v>
      </c>
      <c r="G19" s="19"/>
      <c r="H19" s="18"/>
    </row>
    <row r="20" spans="1:8" s="24" customFormat="1" x14ac:dyDescent="0.2">
      <c r="A20" s="36"/>
      <c r="B20" s="26"/>
      <c r="C20" s="26"/>
      <c r="D20" s="26"/>
      <c r="E20" s="26"/>
      <c r="F20" s="27"/>
      <c r="G20" s="37"/>
      <c r="H20" s="18"/>
    </row>
    <row r="21" spans="1:8" s="61" customFormat="1" ht="38.25" x14ac:dyDescent="0.25">
      <c r="A21" s="38">
        <v>3</v>
      </c>
      <c r="B21" s="54" t="s">
        <v>25</v>
      </c>
      <c r="C21" s="55"/>
      <c r="D21" s="56"/>
      <c r="E21" s="57"/>
      <c r="F21" s="58"/>
      <c r="G21" s="59" t="s">
        <v>31</v>
      </c>
      <c r="H21" s="60"/>
    </row>
    <row r="22" spans="1:8" s="24" customFormat="1" x14ac:dyDescent="0.2">
      <c r="A22" s="32">
        <v>3.1</v>
      </c>
      <c r="B22" s="35" t="s">
        <v>26</v>
      </c>
      <c r="C22" s="2" t="s">
        <v>6</v>
      </c>
      <c r="D22" s="1">
        <v>1</v>
      </c>
      <c r="E22" s="3">
        <v>0</v>
      </c>
      <c r="F22" s="4">
        <f t="shared" ref="F22:F27" si="4">E22*D22</f>
        <v>0</v>
      </c>
      <c r="G22" s="17" t="s">
        <v>32</v>
      </c>
      <c r="H22" s="18"/>
    </row>
    <row r="23" spans="1:8" s="24" customFormat="1" x14ac:dyDescent="0.2">
      <c r="A23" s="32">
        <v>3.2</v>
      </c>
      <c r="B23" s="35" t="s">
        <v>19</v>
      </c>
      <c r="C23" s="2" t="s">
        <v>6</v>
      </c>
      <c r="D23" s="1">
        <v>1</v>
      </c>
      <c r="E23" s="3">
        <v>0</v>
      </c>
      <c r="F23" s="4">
        <f t="shared" si="4"/>
        <v>0</v>
      </c>
      <c r="G23" s="17" t="s">
        <v>32</v>
      </c>
      <c r="H23" s="18"/>
    </row>
    <row r="24" spans="1:8" s="24" customFormat="1" x14ac:dyDescent="0.2">
      <c r="A24" s="32">
        <v>3.3</v>
      </c>
      <c r="B24" s="35" t="s">
        <v>20</v>
      </c>
      <c r="C24" s="2" t="s">
        <v>6</v>
      </c>
      <c r="D24" s="1">
        <v>1</v>
      </c>
      <c r="E24" s="3">
        <v>0</v>
      </c>
      <c r="F24" s="4">
        <f t="shared" si="4"/>
        <v>0</v>
      </c>
      <c r="G24" s="17" t="s">
        <v>32</v>
      </c>
      <c r="H24" s="18"/>
    </row>
    <row r="25" spans="1:8" s="24" customFormat="1" x14ac:dyDescent="0.2">
      <c r="A25" s="32">
        <v>3.4</v>
      </c>
      <c r="B25" s="33" t="s">
        <v>18</v>
      </c>
      <c r="C25" s="2" t="s">
        <v>6</v>
      </c>
      <c r="D25" s="1">
        <v>1</v>
      </c>
      <c r="E25" s="3">
        <v>0</v>
      </c>
      <c r="F25" s="4">
        <f t="shared" ref="F25:F26" si="5">E25*D25</f>
        <v>0</v>
      </c>
      <c r="G25" s="17" t="s">
        <v>32</v>
      </c>
      <c r="H25" s="18"/>
    </row>
    <row r="26" spans="1:8" s="24" customFormat="1" x14ac:dyDescent="0.2">
      <c r="A26" s="32">
        <v>3.5</v>
      </c>
      <c r="B26" s="33" t="s">
        <v>42</v>
      </c>
      <c r="C26" s="2" t="s">
        <v>6</v>
      </c>
      <c r="D26" s="1">
        <v>1</v>
      </c>
      <c r="E26" s="3">
        <v>0</v>
      </c>
      <c r="F26" s="4">
        <f t="shared" si="5"/>
        <v>0</v>
      </c>
      <c r="G26" s="17" t="s">
        <v>32</v>
      </c>
      <c r="H26" s="18"/>
    </row>
    <row r="27" spans="1:8" s="24" customFormat="1" ht="13.5" thickBot="1" x14ac:dyDescent="0.25">
      <c r="A27" s="32">
        <v>3.6</v>
      </c>
      <c r="B27" s="33" t="s">
        <v>28</v>
      </c>
      <c r="C27" s="2" t="s">
        <v>6</v>
      </c>
      <c r="D27" s="1">
        <v>1</v>
      </c>
      <c r="E27" s="3">
        <v>0</v>
      </c>
      <c r="F27" s="4">
        <f t="shared" si="4"/>
        <v>0</v>
      </c>
      <c r="G27" s="17" t="s">
        <v>32</v>
      </c>
      <c r="H27" s="18"/>
    </row>
    <row r="28" spans="1:8" s="24" customFormat="1" ht="13.5" thickBot="1" x14ac:dyDescent="0.25">
      <c r="A28" s="87" t="s">
        <v>36</v>
      </c>
      <c r="B28" s="88"/>
      <c r="C28" s="88"/>
      <c r="D28" s="88"/>
      <c r="E28" s="89"/>
      <c r="F28" s="5">
        <f>SUM(F22:F27)</f>
        <v>0</v>
      </c>
      <c r="G28" s="19"/>
      <c r="H28" s="18"/>
    </row>
    <row r="29" spans="1:8" s="24" customFormat="1" x14ac:dyDescent="0.2">
      <c r="A29" s="63"/>
      <c r="B29" s="26"/>
      <c r="C29" s="26"/>
      <c r="D29" s="26"/>
      <c r="E29" s="26"/>
      <c r="F29" s="27"/>
      <c r="G29" s="64"/>
      <c r="H29" s="18"/>
    </row>
    <row r="30" spans="1:8" s="24" customFormat="1" x14ac:dyDescent="0.2">
      <c r="A30" s="63"/>
      <c r="B30" s="26"/>
      <c r="C30" s="26"/>
      <c r="D30" s="26"/>
      <c r="E30" s="26"/>
      <c r="F30" s="27"/>
      <c r="G30" s="64"/>
      <c r="H30" s="18"/>
    </row>
    <row r="31" spans="1:8" s="24" customFormat="1" x14ac:dyDescent="0.2">
      <c r="A31" s="63"/>
      <c r="B31" s="26"/>
      <c r="C31" s="26"/>
      <c r="D31" s="26"/>
      <c r="E31" s="26"/>
      <c r="F31" s="27"/>
      <c r="G31" s="64"/>
      <c r="H31" s="18"/>
    </row>
    <row r="32" spans="1:8" s="24" customFormat="1" x14ac:dyDescent="0.2">
      <c r="A32" s="63"/>
      <c r="B32" s="26"/>
      <c r="C32" s="26"/>
      <c r="D32" s="26"/>
      <c r="E32" s="26"/>
      <c r="F32" s="27"/>
      <c r="G32" s="64"/>
      <c r="H32" s="18"/>
    </row>
    <row r="33" spans="1:10" ht="20.25" customHeight="1" x14ac:dyDescent="0.2">
      <c r="A33" s="65"/>
      <c r="B33" s="31"/>
      <c r="C33" s="94" t="s">
        <v>38</v>
      </c>
      <c r="D33" s="94"/>
      <c r="E33" s="94"/>
      <c r="F33" s="80">
        <f>SUM(F10)</f>
        <v>0</v>
      </c>
      <c r="G33" s="81"/>
      <c r="H33" s="15"/>
      <c r="J33" s="34"/>
    </row>
    <row r="34" spans="1:10" x14ac:dyDescent="0.2">
      <c r="A34" s="65"/>
      <c r="B34" s="31"/>
      <c r="C34" s="96" t="s">
        <v>13</v>
      </c>
      <c r="D34" s="96"/>
      <c r="E34" s="96"/>
      <c r="F34" s="15"/>
      <c r="G34" s="66"/>
      <c r="H34" s="15"/>
    </row>
    <row r="35" spans="1:10" s="24" customFormat="1" x14ac:dyDescent="0.2">
      <c r="A35" s="91"/>
      <c r="B35" s="95"/>
      <c r="C35" s="67"/>
      <c r="D35" s="67"/>
      <c r="E35" s="67"/>
      <c r="F35" s="68" t="s">
        <v>14</v>
      </c>
      <c r="G35" s="69">
        <f>F33*0.1</f>
        <v>0</v>
      </c>
      <c r="H35" s="18"/>
    </row>
    <row r="36" spans="1:10" s="15" customFormat="1" ht="20.25" customHeight="1" x14ac:dyDescent="0.2">
      <c r="A36" s="70"/>
      <c r="C36" s="94" t="s">
        <v>38</v>
      </c>
      <c r="D36" s="94"/>
      <c r="E36" s="94"/>
      <c r="F36" s="82">
        <f>F33*1.1</f>
        <v>0</v>
      </c>
      <c r="G36" s="83"/>
    </row>
    <row r="37" spans="1:10" x14ac:dyDescent="0.2">
      <c r="A37" s="92"/>
      <c r="B37" s="93"/>
      <c r="C37" s="96" t="s">
        <v>12</v>
      </c>
      <c r="D37" s="96"/>
      <c r="E37" s="96"/>
      <c r="F37" s="28"/>
      <c r="G37" s="71"/>
    </row>
    <row r="38" spans="1:10" ht="15" customHeight="1" x14ac:dyDescent="0.2">
      <c r="A38" s="70"/>
      <c r="B38" s="28"/>
      <c r="C38" s="29"/>
      <c r="D38" s="15"/>
      <c r="E38" s="15"/>
      <c r="F38" s="15"/>
      <c r="G38" s="66"/>
    </row>
    <row r="39" spans="1:10" ht="27.75" customHeight="1" x14ac:dyDescent="0.2">
      <c r="A39" s="65" t="s">
        <v>11</v>
      </c>
      <c r="B39" s="78" t="s">
        <v>40</v>
      </c>
      <c r="C39" s="94" t="s">
        <v>37</v>
      </c>
      <c r="D39" s="94"/>
      <c r="E39" s="94"/>
      <c r="F39" s="97">
        <f>F19+F28</f>
        <v>0</v>
      </c>
      <c r="G39" s="98"/>
    </row>
    <row r="40" spans="1:10" ht="12.75" customHeight="1" x14ac:dyDescent="0.2">
      <c r="A40" s="91" t="s">
        <v>10</v>
      </c>
      <c r="B40" s="90"/>
      <c r="C40" s="96" t="s">
        <v>13</v>
      </c>
      <c r="D40" s="96"/>
      <c r="E40" s="96"/>
      <c r="F40" s="62"/>
      <c r="G40" s="72"/>
    </row>
    <row r="41" spans="1:10" x14ac:dyDescent="0.2">
      <c r="A41" s="91"/>
      <c r="B41" s="90"/>
      <c r="C41" s="67"/>
      <c r="D41" s="67"/>
      <c r="E41" s="67"/>
      <c r="F41" s="68" t="s">
        <v>14</v>
      </c>
      <c r="G41" s="73">
        <f>F39*0.1</f>
        <v>0</v>
      </c>
    </row>
    <row r="42" spans="1:10" ht="28.5" customHeight="1" x14ac:dyDescent="0.2">
      <c r="A42" s="65" t="s">
        <v>39</v>
      </c>
      <c r="B42" s="79" t="s">
        <v>41</v>
      </c>
      <c r="C42" s="94" t="s">
        <v>37</v>
      </c>
      <c r="D42" s="94"/>
      <c r="E42" s="94"/>
      <c r="F42" s="97">
        <f>F39*1.1</f>
        <v>0</v>
      </c>
      <c r="G42" s="98"/>
    </row>
    <row r="43" spans="1:10" ht="12.75" customHeight="1" x14ac:dyDescent="0.2">
      <c r="A43" s="74"/>
      <c r="B43" s="75"/>
      <c r="C43" s="99" t="s">
        <v>12</v>
      </c>
      <c r="D43" s="99"/>
      <c r="E43" s="99"/>
      <c r="F43" s="76"/>
      <c r="G43" s="77"/>
    </row>
  </sheetData>
  <sheetProtection selectLockedCells="1"/>
  <mergeCells count="22">
    <mergeCell ref="C42:E42"/>
    <mergeCell ref="F42:G42"/>
    <mergeCell ref="C43:E43"/>
    <mergeCell ref="C39:E39"/>
    <mergeCell ref="F39:G39"/>
    <mergeCell ref="C40:E40"/>
    <mergeCell ref="B40:B41"/>
    <mergeCell ref="A40:A41"/>
    <mergeCell ref="A37:B37"/>
    <mergeCell ref="C33:E33"/>
    <mergeCell ref="A35:B35"/>
    <mergeCell ref="C36:E36"/>
    <mergeCell ref="C37:E37"/>
    <mergeCell ref="C34:E34"/>
    <mergeCell ref="F33:G33"/>
    <mergeCell ref="F36:G36"/>
    <mergeCell ref="A1:G1"/>
    <mergeCell ref="A2:G2"/>
    <mergeCell ref="A4:G4"/>
    <mergeCell ref="A10:E10"/>
    <mergeCell ref="A19:E19"/>
    <mergeCell ref="A28:E28"/>
  </mergeCells>
  <pageMargins left="0.19685039370078741" right="0.11811023622047245" top="0.15748031496062992" bottom="0.15748031496062992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T22-06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Neroli Dickens</dc:creator>
  <cp:lastModifiedBy>Thea Griffin</cp:lastModifiedBy>
  <cp:lastPrinted>2015-10-25T23:51:38Z</cp:lastPrinted>
  <dcterms:created xsi:type="dcterms:W3CDTF">2015-10-20T05:41:10Z</dcterms:created>
  <dcterms:modified xsi:type="dcterms:W3CDTF">2021-11-03T10:12:26Z</dcterms:modified>
</cp:coreProperties>
</file>